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filterPrivacy="1" defaultThemeVersion="124226"/>
  <xr:revisionPtr revIDLastSave="0" documentId="13_ncr:1_{7775BD61-9760-433E-90E4-B081413DB4D8}" xr6:coauthVersionLast="36" xr6:coauthVersionMax="36" xr10:uidLastSave="{00000000-0000-0000-0000-000000000000}"/>
  <bookViews>
    <workbookView xWindow="0" yWindow="0" windowWidth="20494" windowHeight="7757" xr2:uid="{00000000-000D-0000-FFFF-FFFF00000000}"/>
  </bookViews>
  <sheets>
    <sheet name="3.1" sheetId="3" r:id="rId1"/>
  </sheets>
  <calcPr calcId="191029"/>
</workbook>
</file>

<file path=xl/calcChain.xml><?xml version="1.0" encoding="utf-8"?>
<calcChain xmlns="http://schemas.openxmlformats.org/spreadsheetml/2006/main">
  <c r="H9" i="3" l="1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6" i="3"/>
  <c r="H5" i="3"/>
  <c r="F23" i="3" l="1"/>
  <c r="F24" i="3" s="1"/>
  <c r="I22" i="3"/>
  <c r="J22" i="3" s="1"/>
  <c r="I21" i="3"/>
  <c r="I20" i="3"/>
  <c r="I18" i="3"/>
  <c r="J18" i="3" s="1"/>
  <c r="I17" i="3"/>
  <c r="J17" i="3" s="1"/>
  <c r="I16" i="3"/>
  <c r="I15" i="3"/>
  <c r="I14" i="3"/>
  <c r="J14" i="3" s="1"/>
  <c r="I13" i="3"/>
  <c r="J13" i="3" s="1"/>
  <c r="I12" i="3"/>
  <c r="I10" i="3"/>
  <c r="J10" i="3" s="1"/>
  <c r="I9" i="3"/>
  <c r="J9" i="3" s="1"/>
  <c r="F7" i="3"/>
  <c r="I6" i="3"/>
  <c r="J6" i="3" s="1"/>
  <c r="H23" i="3" l="1"/>
  <c r="J21" i="3"/>
  <c r="I5" i="3"/>
  <c r="I7" i="3" s="1"/>
  <c r="H7" i="3"/>
  <c r="I11" i="3"/>
  <c r="J11" i="3" s="1"/>
  <c r="I19" i="3"/>
  <c r="J19" i="3" s="1"/>
  <c r="J15" i="3"/>
  <c r="J12" i="3"/>
  <c r="J16" i="3"/>
  <c r="J20" i="3"/>
  <c r="J23" i="3" l="1"/>
  <c r="H24" i="3"/>
  <c r="I23" i="3"/>
  <c r="I24" i="3" s="1"/>
  <c r="J5" i="3"/>
  <c r="J7" i="3" s="1"/>
  <c r="J24" i="3" l="1"/>
</calcChain>
</file>

<file path=xl/sharedStrings.xml><?xml version="1.0" encoding="utf-8"?>
<sst xmlns="http://schemas.openxmlformats.org/spreadsheetml/2006/main" count="72" uniqueCount="40">
  <si>
    <t>Наименование</t>
  </si>
  <si>
    <t>№ п/п</t>
  </si>
  <si>
    <t>Серия</t>
  </si>
  <si>
    <t xml:space="preserve"> Iном; А</t>
  </si>
  <si>
    <t>Зав.№</t>
  </si>
  <si>
    <t>Кол-во; шт.</t>
  </si>
  <si>
    <t>Сумма НДС (20%); руб.</t>
  </si>
  <si>
    <t>Стоимость без НДС; руб.</t>
  </si>
  <si>
    <t>Стоимость с НДС; руб.</t>
  </si>
  <si>
    <t>2023 год</t>
  </si>
  <si>
    <t>1.</t>
  </si>
  <si>
    <t>Электон-05</t>
  </si>
  <si>
    <t>Цена без НДС*; руб.</t>
  </si>
  <si>
    <t>2.</t>
  </si>
  <si>
    <t>2024 год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</si>
  <si>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</si>
  <si>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</si>
  <si>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</si>
  <si>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</si>
  <si>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</si>
  <si>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</si>
  <si>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</si>
  <si>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</si>
  <si>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</si>
  <si>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</si>
  <si>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</si>
  <si>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</si>
  <si>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</si>
  <si>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ИТОГО за 2023 год:</t>
  </si>
  <si>
    <t>Х</t>
  </si>
  <si>
    <t>СУ ЧП АД</t>
  </si>
  <si>
    <t>Ориентировочная производственная программа по ремонту с последующей модернизацией станций управления (СУ) до СУ с возможностью регулирования частоты вращения (ЧП) трехфазных асинхронных (АД) и вентильных (ВД) электродвигателей УЭЦН, производства ЗАО "Электон", для нужд АО "Белкамнефть" им. А.А. Волкова в 2023 - 2024 годах</t>
  </si>
  <si>
    <t>ИТОГО за 2024 год:</t>
  </si>
  <si>
    <t>ИТОГО за 2023-2024 год:</t>
  </si>
  <si>
    <t>Должность</t>
  </si>
  <si>
    <t>подпись, печать</t>
  </si>
  <si>
    <t>(Фамилия И.О.)</t>
  </si>
  <si>
    <t>Приложение 3.1</t>
  </si>
  <si>
    <t>Примечание: * Цена рассчитана на основании дефектовочных ведемостей, представленных в Приложении 3.2, затрат на модернизацию, транспортных затрат, затрат на ПРР и прочих затрат, связанных с выполнением работ по предмету тендера</t>
  </si>
  <si>
    <t>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</si>
</sst>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left" vertical="center" wrapText="1"/>
    </xf>
    <xf numFmtId="4" fontId="5" fillId="0" borderId="27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left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82AB5-21D5-4345-BCE8-293560AC24F0}">
  <dimension ref="A1:J29"/>
  <sheetViews>
    <sheetView tabSelected="1" zoomScaleNormal="100" workbookViewId="0">
      <selection activeCell="G5" sqref="G5"/>
    </sheetView>
  </sheetViews>
  <sheetFormatPr defaultColWidth="9.15234375" defaultRowHeight="12.9" x14ac:dyDescent="0.4"/>
  <cols>
    <col min="1" max="1" width="7.15234375" style="1" customWidth="1"/>
    <col min="2" max="2" width="14.3828125" style="1" customWidth="1"/>
    <col min="3" max="3" width="11" style="1" customWidth="1"/>
    <col min="4" max="4" width="9.15234375" style="2"/>
    <col min="5" max="5" width="8.53515625" style="3" customWidth="1"/>
    <col min="6" max="6" width="10" style="2" bestFit="1" customWidth="1"/>
    <col min="7" max="7" width="16" style="1" customWidth="1"/>
    <col min="8" max="8" width="19.15234375" style="1" customWidth="1"/>
    <col min="9" max="9" width="17.69140625" style="1" customWidth="1"/>
    <col min="10" max="10" width="16.53515625" style="1" customWidth="1"/>
    <col min="11" max="16384" width="9.15234375" style="1"/>
  </cols>
  <sheetData>
    <row r="1" spans="1:10" ht="15" customHeight="1" x14ac:dyDescent="0.4">
      <c r="I1" s="57" t="s">
        <v>37</v>
      </c>
      <c r="J1" s="57"/>
    </row>
    <row r="2" spans="1:10" ht="46.5" customHeight="1" thickBot="1" x14ac:dyDescent="0.45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30.75" customHeight="1" thickBot="1" x14ac:dyDescent="0.45">
      <c r="A3" s="4" t="s">
        <v>1</v>
      </c>
      <c r="B3" s="16" t="s">
        <v>0</v>
      </c>
      <c r="C3" s="4" t="s">
        <v>2</v>
      </c>
      <c r="D3" s="17" t="s">
        <v>3</v>
      </c>
      <c r="E3" s="18" t="s">
        <v>4</v>
      </c>
      <c r="F3" s="5" t="s">
        <v>5</v>
      </c>
      <c r="G3" s="19" t="s">
        <v>12</v>
      </c>
      <c r="H3" s="4" t="s">
        <v>7</v>
      </c>
      <c r="I3" s="4" t="s">
        <v>6</v>
      </c>
      <c r="J3" s="20" t="s">
        <v>8</v>
      </c>
    </row>
    <row r="4" spans="1:10" ht="17.25" customHeight="1" thickBot="1" x14ac:dyDescent="0.45">
      <c r="A4" s="47" t="s">
        <v>9</v>
      </c>
      <c r="B4" s="48"/>
      <c r="C4" s="48"/>
      <c r="D4" s="48"/>
      <c r="E4" s="48"/>
      <c r="F4" s="48"/>
      <c r="G4" s="48"/>
      <c r="H4" s="49"/>
      <c r="I4" s="48"/>
      <c r="J4" s="50"/>
    </row>
    <row r="5" spans="1:10" ht="17.25" customHeight="1" x14ac:dyDescent="0.4">
      <c r="A5" s="6" t="s">
        <v>10</v>
      </c>
      <c r="B5" s="21" t="s">
        <v>30</v>
      </c>
      <c r="C5" s="6" t="s">
        <v>11</v>
      </c>
      <c r="D5" s="23">
        <v>1200</v>
      </c>
      <c r="E5" s="25">
        <v>22065</v>
      </c>
      <c r="F5" s="9">
        <v>1</v>
      </c>
      <c r="G5" s="27"/>
      <c r="H5" s="6">
        <f>ROUND(F5*G5,2)</f>
        <v>0</v>
      </c>
      <c r="I5" s="29">
        <f>H5*0.2</f>
        <v>0</v>
      </c>
      <c r="J5" s="6">
        <f>H5+I5</f>
        <v>0</v>
      </c>
    </row>
    <row r="6" spans="1:10" ht="17.25" customHeight="1" thickBot="1" x14ac:dyDescent="0.45">
      <c r="A6" s="8" t="s">
        <v>13</v>
      </c>
      <c r="B6" s="22" t="s">
        <v>30</v>
      </c>
      <c r="C6" s="7" t="s">
        <v>11</v>
      </c>
      <c r="D6" s="24">
        <v>1000</v>
      </c>
      <c r="E6" s="26">
        <v>18933</v>
      </c>
      <c r="F6" s="10">
        <v>1</v>
      </c>
      <c r="G6" s="28"/>
      <c r="H6" s="7">
        <f>ROUND(F6*G6,2)</f>
        <v>0</v>
      </c>
      <c r="I6" s="22">
        <f>H6*0.2</f>
        <v>0</v>
      </c>
      <c r="J6" s="8">
        <f>H6+I6</f>
        <v>0</v>
      </c>
    </row>
    <row r="7" spans="1:10" s="11" customFormat="1" ht="17.25" customHeight="1" thickBot="1" x14ac:dyDescent="0.45">
      <c r="A7" s="51" t="s">
        <v>28</v>
      </c>
      <c r="B7" s="52"/>
      <c r="C7" s="52"/>
      <c r="D7" s="52"/>
      <c r="E7" s="53"/>
      <c r="F7" s="5">
        <f>F5+F6</f>
        <v>2</v>
      </c>
      <c r="G7" s="19" t="s">
        <v>29</v>
      </c>
      <c r="H7" s="42">
        <f>H5+H6</f>
        <v>0</v>
      </c>
      <c r="I7" s="16">
        <f>I5+I6</f>
        <v>0</v>
      </c>
      <c r="J7" s="4">
        <f>J5+J6</f>
        <v>0</v>
      </c>
    </row>
    <row r="8" spans="1:10" ht="17.25" customHeight="1" thickBot="1" x14ac:dyDescent="0.45">
      <c r="A8" s="47" t="s">
        <v>14</v>
      </c>
      <c r="B8" s="48"/>
      <c r="C8" s="48"/>
      <c r="D8" s="48"/>
      <c r="E8" s="48"/>
      <c r="F8" s="48"/>
      <c r="G8" s="48"/>
      <c r="H8" s="49"/>
      <c r="I8" s="48"/>
      <c r="J8" s="50"/>
    </row>
    <row r="9" spans="1:10" ht="17.25" customHeight="1" x14ac:dyDescent="0.4">
      <c r="A9" s="6" t="s">
        <v>15</v>
      </c>
      <c r="B9" s="21" t="s">
        <v>30</v>
      </c>
      <c r="C9" s="6" t="s">
        <v>11</v>
      </c>
      <c r="D9" s="23">
        <v>250</v>
      </c>
      <c r="E9" s="25">
        <v>21973</v>
      </c>
      <c r="F9" s="9">
        <v>1</v>
      </c>
      <c r="G9" s="37"/>
      <c r="H9" s="6">
        <f>ROUND(F9*G9,2)</f>
        <v>0</v>
      </c>
      <c r="I9" s="21">
        <f t="shared" ref="I9:I22" si="0">H9*0.2</f>
        <v>0</v>
      </c>
      <c r="J9" s="6">
        <f t="shared" ref="J9:J21" si="1">H9+I9</f>
        <v>0</v>
      </c>
    </row>
    <row r="10" spans="1:10" ht="17.25" customHeight="1" x14ac:dyDescent="0.4">
      <c r="A10" s="12" t="s">
        <v>16</v>
      </c>
      <c r="B10" s="30" t="s">
        <v>30</v>
      </c>
      <c r="C10" s="12" t="s">
        <v>11</v>
      </c>
      <c r="D10" s="31">
        <v>250</v>
      </c>
      <c r="E10" s="32">
        <v>7865</v>
      </c>
      <c r="F10" s="13">
        <v>1</v>
      </c>
      <c r="G10" s="33"/>
      <c r="H10" s="12">
        <f t="shared" ref="H10:H22" si="2">ROUND(F10*G10,2)</f>
        <v>0</v>
      </c>
      <c r="I10" s="30">
        <f t="shared" si="0"/>
        <v>0</v>
      </c>
      <c r="J10" s="12">
        <f t="shared" si="1"/>
        <v>0</v>
      </c>
    </row>
    <row r="11" spans="1:10" ht="17.25" customHeight="1" x14ac:dyDescent="0.4">
      <c r="A11" s="12" t="s">
        <v>17</v>
      </c>
      <c r="B11" s="30" t="s">
        <v>30</v>
      </c>
      <c r="C11" s="12" t="s">
        <v>11</v>
      </c>
      <c r="D11" s="31">
        <v>400</v>
      </c>
      <c r="E11" s="32">
        <v>7784</v>
      </c>
      <c r="F11" s="13">
        <v>1</v>
      </c>
      <c r="G11" s="33"/>
      <c r="H11" s="12">
        <f t="shared" si="2"/>
        <v>0</v>
      </c>
      <c r="I11" s="30">
        <f t="shared" si="0"/>
        <v>0</v>
      </c>
      <c r="J11" s="12">
        <f t="shared" si="1"/>
        <v>0</v>
      </c>
    </row>
    <row r="12" spans="1:10" ht="17.25" customHeight="1" x14ac:dyDescent="0.4">
      <c r="A12" s="12" t="s">
        <v>18</v>
      </c>
      <c r="B12" s="30" t="s">
        <v>30</v>
      </c>
      <c r="C12" s="12" t="s">
        <v>11</v>
      </c>
      <c r="D12" s="31">
        <v>630</v>
      </c>
      <c r="E12" s="32">
        <v>25444</v>
      </c>
      <c r="F12" s="13">
        <v>1</v>
      </c>
      <c r="G12" s="33"/>
      <c r="H12" s="12">
        <f t="shared" si="2"/>
        <v>0</v>
      </c>
      <c r="I12" s="30">
        <f t="shared" si="0"/>
        <v>0</v>
      </c>
      <c r="J12" s="12">
        <f t="shared" si="1"/>
        <v>0</v>
      </c>
    </row>
    <row r="13" spans="1:10" ht="17.25" customHeight="1" x14ac:dyDescent="0.4">
      <c r="A13" s="12" t="s">
        <v>19</v>
      </c>
      <c r="B13" s="30" t="s">
        <v>30</v>
      </c>
      <c r="C13" s="12" t="s">
        <v>11</v>
      </c>
      <c r="D13" s="31">
        <v>800</v>
      </c>
      <c r="E13" s="32">
        <v>11597</v>
      </c>
      <c r="F13" s="13">
        <v>1</v>
      </c>
      <c r="G13" s="33"/>
      <c r="H13" s="12">
        <f t="shared" si="2"/>
        <v>0</v>
      </c>
      <c r="I13" s="30">
        <f t="shared" si="0"/>
        <v>0</v>
      </c>
      <c r="J13" s="12">
        <f t="shared" si="1"/>
        <v>0</v>
      </c>
    </row>
    <row r="14" spans="1:10" ht="17.25" customHeight="1" x14ac:dyDescent="0.4">
      <c r="A14" s="12" t="s">
        <v>20</v>
      </c>
      <c r="B14" s="30" t="s">
        <v>30</v>
      </c>
      <c r="C14" s="12" t="s">
        <v>11</v>
      </c>
      <c r="D14" s="31">
        <v>800</v>
      </c>
      <c r="E14" s="32">
        <v>11598</v>
      </c>
      <c r="F14" s="13">
        <v>1</v>
      </c>
      <c r="G14" s="33"/>
      <c r="H14" s="12">
        <f t="shared" si="2"/>
        <v>0</v>
      </c>
      <c r="I14" s="30">
        <f t="shared" si="0"/>
        <v>0</v>
      </c>
      <c r="J14" s="12">
        <f t="shared" si="1"/>
        <v>0</v>
      </c>
    </row>
    <row r="15" spans="1:10" ht="17.25" customHeight="1" x14ac:dyDescent="0.4">
      <c r="A15" s="12" t="s">
        <v>21</v>
      </c>
      <c r="B15" s="30" t="s">
        <v>30</v>
      </c>
      <c r="C15" s="12" t="s">
        <v>11</v>
      </c>
      <c r="D15" s="31">
        <v>1000</v>
      </c>
      <c r="E15" s="32">
        <v>27836</v>
      </c>
      <c r="F15" s="13">
        <v>1</v>
      </c>
      <c r="G15" s="33"/>
      <c r="H15" s="12">
        <f t="shared" si="2"/>
        <v>0</v>
      </c>
      <c r="I15" s="30">
        <f t="shared" si="0"/>
        <v>0</v>
      </c>
      <c r="J15" s="12">
        <f t="shared" si="1"/>
        <v>0</v>
      </c>
    </row>
    <row r="16" spans="1:10" ht="17.25" customHeight="1" x14ac:dyDescent="0.4">
      <c r="A16" s="12" t="s">
        <v>22</v>
      </c>
      <c r="B16" s="30" t="s">
        <v>30</v>
      </c>
      <c r="C16" s="12" t="s">
        <v>11</v>
      </c>
      <c r="D16" s="31">
        <v>1000</v>
      </c>
      <c r="E16" s="32">
        <v>19307</v>
      </c>
      <c r="F16" s="13">
        <v>1</v>
      </c>
      <c r="G16" s="33"/>
      <c r="H16" s="12">
        <f t="shared" si="2"/>
        <v>0</v>
      </c>
      <c r="I16" s="30">
        <f t="shared" si="0"/>
        <v>0</v>
      </c>
      <c r="J16" s="12">
        <f t="shared" si="1"/>
        <v>0</v>
      </c>
    </row>
    <row r="17" spans="1:10" ht="17.25" customHeight="1" x14ac:dyDescent="0.4">
      <c r="A17" s="12" t="s">
        <v>23</v>
      </c>
      <c r="B17" s="30" t="s">
        <v>30</v>
      </c>
      <c r="C17" s="12" t="s">
        <v>11</v>
      </c>
      <c r="D17" s="31">
        <v>1000</v>
      </c>
      <c r="E17" s="32">
        <v>21112</v>
      </c>
      <c r="F17" s="13">
        <v>1</v>
      </c>
      <c r="G17" s="33"/>
      <c r="H17" s="12">
        <f t="shared" si="2"/>
        <v>0</v>
      </c>
      <c r="I17" s="30">
        <f t="shared" si="0"/>
        <v>0</v>
      </c>
      <c r="J17" s="12">
        <f t="shared" si="1"/>
        <v>0</v>
      </c>
    </row>
    <row r="18" spans="1:10" ht="17.25" customHeight="1" x14ac:dyDescent="0.4">
      <c r="A18" s="12" t="s">
        <v>24</v>
      </c>
      <c r="B18" s="30" t="s">
        <v>30</v>
      </c>
      <c r="C18" s="12" t="s">
        <v>11</v>
      </c>
      <c r="D18" s="31">
        <v>1000</v>
      </c>
      <c r="E18" s="32">
        <v>22064</v>
      </c>
      <c r="F18" s="13">
        <v>1</v>
      </c>
      <c r="G18" s="33"/>
      <c r="H18" s="12">
        <f t="shared" si="2"/>
        <v>0</v>
      </c>
      <c r="I18" s="30">
        <f t="shared" si="0"/>
        <v>0</v>
      </c>
      <c r="J18" s="12">
        <f t="shared" si="1"/>
        <v>0</v>
      </c>
    </row>
    <row r="19" spans="1:10" ht="17.25" customHeight="1" x14ac:dyDescent="0.4">
      <c r="A19" s="12" t="s">
        <v>25</v>
      </c>
      <c r="B19" s="30" t="s">
        <v>30</v>
      </c>
      <c r="C19" s="12" t="s">
        <v>11</v>
      </c>
      <c r="D19" s="31">
        <v>1000</v>
      </c>
      <c r="E19" s="32">
        <v>21925</v>
      </c>
      <c r="F19" s="13">
        <v>1</v>
      </c>
      <c r="G19" s="33"/>
      <c r="H19" s="12">
        <f t="shared" si="2"/>
        <v>0</v>
      </c>
      <c r="I19" s="30">
        <f t="shared" si="0"/>
        <v>0</v>
      </c>
      <c r="J19" s="12">
        <f t="shared" si="1"/>
        <v>0</v>
      </c>
    </row>
    <row r="20" spans="1:10" ht="17.25" customHeight="1" x14ac:dyDescent="0.4">
      <c r="A20" s="12" t="s">
        <v>26</v>
      </c>
      <c r="B20" s="30" t="s">
        <v>30</v>
      </c>
      <c r="C20" s="12" t="s">
        <v>11</v>
      </c>
      <c r="D20" s="31">
        <v>1200</v>
      </c>
      <c r="E20" s="32">
        <v>17680</v>
      </c>
      <c r="F20" s="13">
        <v>1</v>
      </c>
      <c r="G20" s="33"/>
      <c r="H20" s="12">
        <f t="shared" si="2"/>
        <v>0</v>
      </c>
      <c r="I20" s="30">
        <f t="shared" si="0"/>
        <v>0</v>
      </c>
      <c r="J20" s="12">
        <f t="shared" si="1"/>
        <v>0</v>
      </c>
    </row>
    <row r="21" spans="1:10" ht="17.25" customHeight="1" x14ac:dyDescent="0.4">
      <c r="A21" s="12" t="s">
        <v>39</v>
      </c>
      <c r="B21" s="30" t="s">
        <v>30</v>
      </c>
      <c r="C21" s="12" t="s">
        <v>11</v>
      </c>
      <c r="D21" s="31">
        <v>1200</v>
      </c>
      <c r="E21" s="32">
        <v>18922</v>
      </c>
      <c r="F21" s="13">
        <v>1</v>
      </c>
      <c r="G21" s="33"/>
      <c r="H21" s="12">
        <f t="shared" si="2"/>
        <v>0</v>
      </c>
      <c r="I21" s="30">
        <f t="shared" si="0"/>
        <v>0</v>
      </c>
      <c r="J21" s="12">
        <f t="shared" si="1"/>
        <v>0</v>
      </c>
    </row>
    <row r="22" spans="1:10" ht="17.25" customHeight="1" thickBot="1" x14ac:dyDescent="0.45">
      <c r="A22" s="8" t="s">
        <v>27</v>
      </c>
      <c r="B22" s="22" t="s">
        <v>30</v>
      </c>
      <c r="C22" s="7" t="s">
        <v>11</v>
      </c>
      <c r="D22" s="24">
        <v>1200</v>
      </c>
      <c r="E22" s="26">
        <v>19631</v>
      </c>
      <c r="F22" s="10">
        <v>1</v>
      </c>
      <c r="G22" s="28"/>
      <c r="H22" s="7">
        <f t="shared" si="2"/>
        <v>0</v>
      </c>
      <c r="I22" s="22">
        <f t="shared" si="0"/>
        <v>0</v>
      </c>
      <c r="J22" s="8">
        <f t="shared" ref="J22" si="3">H22+I22</f>
        <v>0</v>
      </c>
    </row>
    <row r="23" spans="1:10" s="11" customFormat="1" ht="17.25" customHeight="1" thickBot="1" x14ac:dyDescent="0.45">
      <c r="A23" s="51" t="s">
        <v>32</v>
      </c>
      <c r="B23" s="52"/>
      <c r="C23" s="52"/>
      <c r="D23" s="52"/>
      <c r="E23" s="53"/>
      <c r="F23" s="5">
        <f>F9+F10+F11+F12+F13+F14+F15+F16+F17+F18+F19+F20+F21+F22</f>
        <v>14</v>
      </c>
      <c r="G23" s="19" t="s">
        <v>29</v>
      </c>
      <c r="H23" s="42">
        <f t="shared" ref="H23:J23" si="4">H9+H10+H11+H12+H13+H14+H15+H16+H17+H18+H19+H20+H21+H22</f>
        <v>0</v>
      </c>
      <c r="I23" s="16">
        <f t="shared" si="4"/>
        <v>0</v>
      </c>
      <c r="J23" s="4">
        <f t="shared" si="4"/>
        <v>0</v>
      </c>
    </row>
    <row r="24" spans="1:10" s="15" customFormat="1" ht="17.25" customHeight="1" thickBot="1" x14ac:dyDescent="0.45">
      <c r="A24" s="54" t="s">
        <v>33</v>
      </c>
      <c r="B24" s="55"/>
      <c r="C24" s="55"/>
      <c r="D24" s="55"/>
      <c r="E24" s="56"/>
      <c r="F24" s="14">
        <f>F7+F23</f>
        <v>16</v>
      </c>
      <c r="G24" s="34" t="s">
        <v>29</v>
      </c>
      <c r="H24" s="35">
        <f>H7+H23</f>
        <v>0</v>
      </c>
      <c r="I24" s="36">
        <f t="shared" ref="I24:J24" si="5">I7+I23</f>
        <v>0</v>
      </c>
      <c r="J24" s="35">
        <f t="shared" si="5"/>
        <v>0</v>
      </c>
    </row>
    <row r="25" spans="1:10" ht="25.5" customHeight="1" x14ac:dyDescent="0.4">
      <c r="A25" s="45" t="s">
        <v>38</v>
      </c>
      <c r="B25" s="45"/>
      <c r="C25" s="45"/>
      <c r="D25" s="45"/>
      <c r="E25" s="45"/>
      <c r="F25" s="45"/>
      <c r="G25" s="45"/>
      <c r="H25" s="45"/>
      <c r="I25" s="45"/>
      <c r="J25" s="45"/>
    </row>
    <row r="27" spans="1:10" ht="14.25" customHeight="1" x14ac:dyDescent="0.4"/>
    <row r="28" spans="1:10" s="11" customFormat="1" ht="12.45" x14ac:dyDescent="0.4">
      <c r="B28" s="11" t="s">
        <v>34</v>
      </c>
      <c r="C28" s="38"/>
      <c r="D28" s="39"/>
      <c r="E28" s="44" t="s">
        <v>36</v>
      </c>
      <c r="F28" s="44"/>
    </row>
    <row r="29" spans="1:10" s="11" customFormat="1" ht="12.45" x14ac:dyDescent="0.4">
      <c r="C29" s="43" t="s">
        <v>35</v>
      </c>
      <c r="D29" s="43"/>
      <c r="E29" s="40"/>
      <c r="F29" s="41"/>
    </row>
  </sheetData>
  <mergeCells count="10">
    <mergeCell ref="I1:J1"/>
    <mergeCell ref="C29:D29"/>
    <mergeCell ref="E28:F28"/>
    <mergeCell ref="A25:J25"/>
    <mergeCell ref="A2:J2"/>
    <mergeCell ref="A4:J4"/>
    <mergeCell ref="A8:J8"/>
    <mergeCell ref="A7:E7"/>
    <mergeCell ref="A23:E23"/>
    <mergeCell ref="A24:E2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2023-04-10T08:29:00Z</dcterms:modified>
</cp:coreProperties>
</file>